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76" windowWidth="20610" windowHeight="11640" activeTab="1"/>
  </bookViews>
  <sheets>
    <sheet name="H29カリキュラム" sheetId="1" r:id="rId1"/>
    <sheet name="申込書" sheetId="2" r:id="rId2"/>
  </sheets>
  <definedNames>
    <definedName name="_xlnm.Print_Area" localSheetId="0">'H29カリキュラム'!$A$1:$P$41</definedName>
    <definedName name="_xlnm.Print_Area" localSheetId="1">'申込書'!$A$1:$R$26</definedName>
  </definedNames>
  <calcPr fullCalcOnLoad="1"/>
</workbook>
</file>

<file path=xl/sharedStrings.xml><?xml version="1.0" encoding="utf-8"?>
<sst xmlns="http://schemas.openxmlformats.org/spreadsheetml/2006/main" count="163" uniqueCount="104">
  <si>
    <t>カリキュラム</t>
  </si>
  <si>
    <t>講師</t>
  </si>
  <si>
    <t>時　間</t>
  </si>
  <si>
    <t>10分</t>
  </si>
  <si>
    <t>60分</t>
  </si>
  <si>
    <t>30分</t>
  </si>
  <si>
    <t>開講式</t>
  </si>
  <si>
    <t>閉講式</t>
  </si>
  <si>
    <t>講義終了</t>
  </si>
  <si>
    <t>休憩</t>
  </si>
  <si>
    <t>移動（全体交流会／希望者）</t>
  </si>
  <si>
    <t>120分</t>
  </si>
  <si>
    <t>全体交流会／会費：3,500円</t>
  </si>
  <si>
    <t>昼食</t>
  </si>
  <si>
    <t>エクスカーション（バスツアー）</t>
  </si>
  <si>
    <t>50分</t>
  </si>
  <si>
    <t>1日目の振り返りと２日目の予定</t>
  </si>
  <si>
    <t>90分</t>
  </si>
  <si>
    <t>【オリエンテーション】「風景街道大学の趣旨」</t>
  </si>
  <si>
    <t>合計金額</t>
  </si>
  <si>
    <t>電話番号</t>
  </si>
  <si>
    <t>2日目</t>
  </si>
  <si>
    <t>1日目</t>
  </si>
  <si>
    <t>サイクリング</t>
  </si>
  <si>
    <t>バスツアー</t>
  </si>
  <si>
    <t>講義６</t>
  </si>
  <si>
    <t>講義５</t>
  </si>
  <si>
    <t>講義４</t>
  </si>
  <si>
    <t>講義３</t>
  </si>
  <si>
    <t>講義２</t>
  </si>
  <si>
    <t>講義１</t>
  </si>
  <si>
    <t>×</t>
  </si>
  <si>
    <t>○</t>
  </si>
  <si>
    <t>住所</t>
  </si>
  <si>
    <t>聴講したい講義の下の欄に○を記入してください。</t>
  </si>
  <si>
    <t>氏名</t>
  </si>
  <si>
    <t>年齢</t>
  </si>
  <si>
    <t>性別</t>
  </si>
  <si>
    <t>マウンテンバイク</t>
  </si>
  <si>
    <t>クロスバイク</t>
  </si>
  <si>
    <t>ロードバイク</t>
  </si>
  <si>
    <t>宮崎空港着</t>
  </si>
  <si>
    <t>宮崎駅着</t>
  </si>
  <si>
    <t>講義７</t>
  </si>
  <si>
    <t>～</t>
  </si>
  <si>
    <t>～</t>
  </si>
  <si>
    <t>身長</t>
  </si>
  <si>
    <t>cm</t>
  </si>
  <si>
    <t>レンタサイクル</t>
  </si>
  <si>
    <t>（　　　　　　）</t>
  </si>
  <si>
    <t>３日目 エクスカーション</t>
  </si>
  <si>
    <t>【ご案内】</t>
  </si>
  <si>
    <t>宮崎駅発（バス移動）</t>
  </si>
  <si>
    <t>※エクスカーションには、バス代、保険代、資料代などが含まれます。昼食代は別途（1,000円程度）現地にて徴収させていただきます。</t>
  </si>
  <si>
    <t>（参加申し込み書）
きらめきライン　事務局宛
ファックス／０９８５－２０－６３７２、E-mail／kudo@kirameki-line.com</t>
  </si>
  <si>
    <t>※１日目の夜に、宮崎大学地域デザイン棟にて、懇親会（アルコール付き）を開催します。参加費は、3,500円となります。</t>
  </si>
  <si>
    <t>※２日目は、昼食にお弁当を準備いたします。必要な方は○をつけてください。当日は、宮崎大学生協はお休みとなっております。</t>
  </si>
  <si>
    <t>1日目
懇親会</t>
  </si>
  <si>
    <t>2日目
弁当</t>
  </si>
  <si>
    <t>　　　　　　　　　　　県　　　　　市・町・村</t>
  </si>
  <si>
    <t>\</t>
  </si>
  <si>
    <t>３日目エクスカーション
レンタサイクル申し込み</t>
  </si>
  <si>
    <t>自転車の種類（ご希望の種類に〇をつけてください）</t>
  </si>
  <si>
    <t>サイクリングについては、レクレーション保険に加入いたします。万が一の場合は、保険の補償内で対応させていただきますが、事故の無いように、くれぐれもお気を付け下さい。</t>
  </si>
  <si>
    <t>男 ・　女</t>
  </si>
  <si>
    <t>歳</t>
  </si>
  <si>
    <t>平成29年度 日本風景街道大学　宮崎本校　カリキュラム</t>
  </si>
  <si>
    <t>※講義順、時間配分が変更となる可能性があります。変更があった場合には、随時webサイトにてお知らせいたします。</t>
  </si>
  <si>
    <t>　【１日目】平成30年1月5日（金）</t>
  </si>
  <si>
    <t>講師ほか</t>
  </si>
  <si>
    <t>NPO法人日本風景街道コミュニティ 理事
日南海岸地域シーニックバイウェイ推進協議会 顧問　　吉武 哲信 氏</t>
  </si>
  <si>
    <t>【報告】珠洲キャンパス　開催報告</t>
  </si>
  <si>
    <t>【講義2】グループ討論～道の駅を核とした連携</t>
  </si>
  <si>
    <t>（テーマ）</t>
  </si>
  <si>
    <t>①　道の駅酒谷
②　道の駅フェニックス
③　理想の道の駅</t>
  </si>
  <si>
    <t>【ポスターセッション】地域資源創成学部の研究成果発表</t>
  </si>
  <si>
    <t>【講義3】全体討論</t>
  </si>
  <si>
    <t>会場／宮崎大学 地域デザイン棟</t>
  </si>
  <si>
    <t>　【２日目】平成30年1月6日（土）</t>
  </si>
  <si>
    <t>【講義4】「（仮）道を活用する制度の話」</t>
  </si>
  <si>
    <t>【講義5】事例紹介「道を活用する、歩く、走る」</t>
  </si>
  <si>
    <t>「さるく」～宮崎県日南市飫肥の取組
「歩く」 ～県外の取組事例紹介
「走る」～道の駅を拠点としたサイクルツーリズム</t>
  </si>
  <si>
    <t>【講義６】全体セッション</t>
  </si>
  <si>
    <t>【講義７】全体総括</t>
  </si>
  <si>
    <t>NPO法人日本風景街道コミュニティ 代表理事　石田東生氏</t>
  </si>
  <si>
    <t>　【３日目】平成30年1月7日（日）</t>
  </si>
  <si>
    <t>エクスカーション（サイクリングツアー）</t>
  </si>
  <si>
    <t>「歩く」をテーマに、都農町、日向市方面へ</t>
  </si>
  <si>
    <t>道の駅つの～散策、昼食</t>
  </si>
  <si>
    <t>現地ワークショップ</t>
  </si>
  <si>
    <t>出発</t>
  </si>
  <si>
    <t>※３日目のエクスカーションは、バスツアーかサイクリングツアーかをお選びください。レンタサイクルをお申込みの方は、レンタサイクル申し込み欄にもご記入ください。</t>
  </si>
  <si>
    <t>※１日目、２日目の聴講したい講義に○をつけてください。資料代はいずれも１日1,000円となります。</t>
  </si>
  <si>
    <t>※各費用は、1日目、２日目会場にて徴収させていただきます。</t>
  </si>
  <si>
    <t>国土交通省道路局 環境安全課 沿道環境専門官　川俣 裕行氏</t>
  </si>
  <si>
    <t>（コーディネーター）宮崎大学地域資源創成学部 准教授 根岸 裕孝氏</t>
  </si>
  <si>
    <t>（発表者）宮崎大学地域資源創成学部　学生</t>
  </si>
  <si>
    <t>道の駅酒谷～サイクリング、昼食</t>
  </si>
  <si>
    <t>「走る」をテーマに　日南市方面へ</t>
  </si>
  <si>
    <t>【講義1】「次のステージに向けた連携について
　　　　　　　～みちづくしinみやざき2017 を終えて」</t>
  </si>
  <si>
    <t>（コーディネーター）株式会社アイロード 代表取締役　福永栄子氏
（コメンテーター）宮崎大学地域資源創成学部
　　　　　　　　　  　　出口教授、熊野教授、桑野教授、根岸准教授
　　　　　　　　　　 宮崎大学語学教育センター　藤井教授</t>
  </si>
  <si>
    <t>宮崎大学地域資源創成学部 准教授 根岸 裕孝氏</t>
  </si>
  <si>
    <t>NPO法人日本風景街道コミュニティ理事　原 文宏氏</t>
  </si>
  <si>
    <t>「さるく」元(財）飫肥城下町保存会　郡司 均氏
「歩く」株式会社アイロード 有田知永氏
「走る」天塩川シーニックバイウェイ　事務局長
　 　　　NPO法人なよろ観光まちづくり協会　事務局長　畑中 覚是氏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</si>
</sst>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分&quot;"/>
    <numFmt numFmtId="177" formatCode="&quot;¥&quot;General"/>
    <numFmt numFmtId="178" formatCode="General&quot;／日&quot;"/>
    <numFmt numFmtId="179" formatCode="General&quot;講義&quot;"/>
    <numFmt numFmtId="180" formatCode="General&quot;円／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179" fontId="5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179" fontId="53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77" fontId="6" fillId="0" borderId="2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38" fontId="3" fillId="0" borderId="22" xfId="48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" fontId="3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20" fontId="54" fillId="0" borderId="11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3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 applyProtection="1">
      <alignment horizontal="center" vertical="center"/>
      <protection locked="0"/>
    </xf>
    <xf numFmtId="20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20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6" fillId="0" borderId="24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left" vertical="center"/>
    </xf>
    <xf numFmtId="0" fontId="56" fillId="0" borderId="5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" fillId="0" borderId="66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68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70" xfId="0" applyBorder="1" applyAlignment="1">
      <alignment vertical="center"/>
    </xf>
    <xf numFmtId="42" fontId="6" fillId="0" borderId="34" xfId="48" applyNumberFormat="1" applyFont="1" applyBorder="1" applyAlignment="1">
      <alignment horizontal="center" vertical="center"/>
    </xf>
    <xf numFmtId="42" fontId="6" fillId="0" borderId="71" xfId="48" applyNumberFormat="1" applyFont="1" applyBorder="1" applyAlignment="1">
      <alignment horizontal="center" vertical="center"/>
    </xf>
    <xf numFmtId="42" fontId="6" fillId="0" borderId="72" xfId="48" applyNumberFormat="1" applyFont="1" applyBorder="1" applyAlignment="1">
      <alignment horizontal="center" vertical="center"/>
    </xf>
    <xf numFmtId="42" fontId="6" fillId="0" borderId="73" xfId="48" applyNumberFormat="1" applyFont="1" applyBorder="1" applyAlignment="1">
      <alignment horizontal="center" vertical="center"/>
    </xf>
    <xf numFmtId="42" fontId="6" fillId="0" borderId="27" xfId="48" applyNumberFormat="1" applyFont="1" applyBorder="1" applyAlignment="1">
      <alignment horizontal="center" vertical="center"/>
    </xf>
    <xf numFmtId="42" fontId="6" fillId="0" borderId="74" xfId="48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left" vertical="center" wrapText="1" indent="1"/>
    </xf>
    <xf numFmtId="0" fontId="3" fillId="0" borderId="76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180" fontId="3" fillId="0" borderId="6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0" fontId="3" fillId="0" borderId="8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8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86" xfId="0" applyFont="1" applyBorder="1" applyAlignment="1" applyProtection="1">
      <alignment horizontal="left" vertical="center"/>
      <protection locked="0"/>
    </xf>
    <xf numFmtId="0" fontId="3" fillId="0" borderId="87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3" fontId="3" fillId="0" borderId="88" xfId="0" applyNumberFormat="1" applyFont="1" applyBorder="1" applyAlignment="1" applyProtection="1">
      <alignment horizontal="center" vertical="center" shrinkToFit="1"/>
      <protection locked="0"/>
    </xf>
    <xf numFmtId="3" fontId="3" fillId="0" borderId="89" xfId="0" applyNumberFormat="1" applyFont="1" applyBorder="1" applyAlignment="1" applyProtection="1">
      <alignment horizontal="center" vertical="center" shrinkToFit="1"/>
      <protection locked="0"/>
    </xf>
    <xf numFmtId="38" fontId="6" fillId="0" borderId="71" xfId="48" applyFont="1" applyBorder="1" applyAlignment="1">
      <alignment horizontal="center" vertical="center"/>
    </xf>
    <xf numFmtId="38" fontId="6" fillId="0" borderId="72" xfId="48" applyFont="1" applyBorder="1" applyAlignment="1">
      <alignment horizontal="center" vertical="center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>
      <alignment horizontal="center" vertical="center"/>
    </xf>
    <xf numFmtId="177" fontId="3" fillId="0" borderId="9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91" xfId="0" applyNumberFormat="1" applyFont="1" applyBorder="1" applyAlignment="1">
      <alignment horizontal="center" vertical="center"/>
    </xf>
    <xf numFmtId="0" fontId="9" fillId="0" borderId="95" xfId="0" applyFont="1" applyBorder="1" applyAlignment="1" applyProtection="1">
      <alignment horizontal="left" vertical="center" wrapText="1" shrinkToFit="1"/>
      <protection locked="0"/>
    </xf>
    <xf numFmtId="0" fontId="9" fillId="0" borderId="75" xfId="0" applyFont="1" applyBorder="1" applyAlignment="1" applyProtection="1">
      <alignment horizontal="left" vertical="center" wrapText="1" shrinkToFit="1"/>
      <protection locked="0"/>
    </xf>
    <xf numFmtId="0" fontId="9" fillId="0" borderId="96" xfId="0" applyFont="1" applyBorder="1" applyAlignment="1" applyProtection="1">
      <alignment horizontal="left" vertical="center" wrapText="1" shrinkToFit="1"/>
      <protection locked="0"/>
    </xf>
    <xf numFmtId="0" fontId="9" fillId="0" borderId="97" xfId="0" applyFont="1" applyBorder="1" applyAlignment="1" applyProtection="1">
      <alignment horizontal="left" vertical="center" wrapText="1" shrinkToFit="1"/>
      <protection locked="0"/>
    </xf>
    <xf numFmtId="0" fontId="9" fillId="0" borderId="32" xfId="0" applyFont="1" applyBorder="1" applyAlignment="1" applyProtection="1">
      <alignment horizontal="left" vertical="center" wrapText="1" shrinkToFit="1"/>
      <protection locked="0"/>
    </xf>
    <xf numFmtId="0" fontId="9" fillId="0" borderId="98" xfId="0" applyFont="1" applyBorder="1" applyAlignment="1" applyProtection="1">
      <alignment horizontal="left" vertical="center" wrapText="1" shrinkToFi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9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742950</xdr:colOff>
      <xdr:row>0</xdr:row>
      <xdr:rowOff>114300</xdr:rowOff>
    </xdr:from>
    <xdr:to>
      <xdr:col>17</xdr:col>
      <xdr:colOff>676275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48775" y="114300"/>
          <a:ext cx="1552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12/20(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5"/>
  <sheetViews>
    <sheetView view="pageBreakPreview" zoomScaleSheetLayoutView="100" zoomScalePageLayoutView="0" workbookViewId="0" topLeftCell="A21">
      <selection activeCell="C29" sqref="C29:H29"/>
    </sheetView>
  </sheetViews>
  <sheetFormatPr defaultColWidth="9.00390625" defaultRowHeight="20.25" customHeight="1"/>
  <cols>
    <col min="1" max="2" width="6.125" style="1" customWidth="1"/>
    <col min="3" max="3" width="8.00390625" style="1" customWidth="1"/>
    <col min="4" max="7" width="7.125" style="1" customWidth="1"/>
    <col min="8" max="8" width="11.75390625" style="1" customWidth="1"/>
    <col min="9" max="9" width="6.50390625" style="1" bestFit="1" customWidth="1"/>
    <col min="10" max="10" width="6.375" style="1" bestFit="1" customWidth="1"/>
    <col min="11" max="13" width="8.625" style="1" customWidth="1"/>
    <col min="14" max="14" width="7.125" style="1" customWidth="1"/>
    <col min="15" max="15" width="7.625" style="1" customWidth="1"/>
    <col min="16" max="16" width="5.50390625" style="3" customWidth="1"/>
    <col min="17" max="27" width="3.50390625" style="1" customWidth="1"/>
    <col min="28" max="16384" width="9.00390625" style="1" customWidth="1"/>
  </cols>
  <sheetData>
    <row r="1" spans="1:16" ht="30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9.5" customHeight="1" thickBot="1">
      <c r="A2" s="57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0.25" customHeight="1" thickBot="1">
      <c r="A3" s="77" t="s">
        <v>68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1:16" ht="20.25" customHeight="1" thickTop="1">
      <c r="A4" s="109" t="s">
        <v>2</v>
      </c>
      <c r="B4" s="110"/>
      <c r="C4" s="110" t="s">
        <v>0</v>
      </c>
      <c r="D4" s="110"/>
      <c r="E4" s="110"/>
      <c r="F4" s="110"/>
      <c r="G4" s="110"/>
      <c r="H4" s="110"/>
      <c r="I4" s="111" t="s">
        <v>69</v>
      </c>
      <c r="J4" s="111"/>
      <c r="K4" s="111"/>
      <c r="L4" s="111"/>
      <c r="M4" s="111"/>
      <c r="N4" s="111"/>
      <c r="O4" s="111"/>
      <c r="P4" s="112"/>
    </row>
    <row r="5" spans="1:16" ht="20.25" customHeight="1">
      <c r="A5" s="12">
        <v>0.5625</v>
      </c>
      <c r="B5" s="13">
        <v>20</v>
      </c>
      <c r="C5" s="113" t="s">
        <v>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ht="33" customHeight="1">
      <c r="A6" s="7">
        <v>0.576388888888889</v>
      </c>
      <c r="B6" s="6">
        <v>40</v>
      </c>
      <c r="C6" s="74" t="s">
        <v>18</v>
      </c>
      <c r="D6" s="74"/>
      <c r="E6" s="74"/>
      <c r="F6" s="74"/>
      <c r="G6" s="74"/>
      <c r="H6" s="74"/>
      <c r="I6" s="102" t="s">
        <v>70</v>
      </c>
      <c r="J6" s="103"/>
      <c r="K6" s="103"/>
      <c r="L6" s="103"/>
      <c r="M6" s="103"/>
      <c r="N6" s="103"/>
      <c r="O6" s="103"/>
      <c r="P6" s="104"/>
    </row>
    <row r="7" spans="1:16" s="60" customFormat="1" ht="24.75" customHeight="1">
      <c r="A7" s="58"/>
      <c r="B7" s="59"/>
      <c r="C7" s="115" t="s">
        <v>71</v>
      </c>
      <c r="D7" s="115"/>
      <c r="E7" s="115"/>
      <c r="F7" s="115"/>
      <c r="G7" s="115"/>
      <c r="H7" s="115"/>
      <c r="I7" s="116"/>
      <c r="J7" s="117"/>
      <c r="K7" s="117"/>
      <c r="L7" s="117"/>
      <c r="M7" s="117"/>
      <c r="N7" s="117"/>
      <c r="O7" s="117"/>
      <c r="P7" s="118"/>
    </row>
    <row r="8" spans="1:16" ht="20.25" customHeight="1">
      <c r="A8" s="7"/>
      <c r="B8" s="5" t="s">
        <v>3</v>
      </c>
      <c r="C8" s="80" t="s">
        <v>9</v>
      </c>
      <c r="D8" s="80"/>
      <c r="E8" s="80"/>
      <c r="F8" s="80"/>
      <c r="G8" s="80"/>
      <c r="H8" s="80"/>
      <c r="I8" s="74"/>
      <c r="J8" s="74"/>
      <c r="K8" s="74"/>
      <c r="L8" s="74"/>
      <c r="M8" s="74"/>
      <c r="N8" s="74"/>
      <c r="O8" s="74"/>
      <c r="P8" s="84"/>
    </row>
    <row r="9" spans="1:16" ht="37.5" customHeight="1">
      <c r="A9" s="7">
        <v>0.611111111111111</v>
      </c>
      <c r="B9" s="6">
        <v>30</v>
      </c>
      <c r="C9" s="119" t="s">
        <v>99</v>
      </c>
      <c r="D9" s="74"/>
      <c r="E9" s="74"/>
      <c r="F9" s="74"/>
      <c r="G9" s="74"/>
      <c r="H9" s="74"/>
      <c r="I9" s="93" t="s">
        <v>101</v>
      </c>
      <c r="J9" s="94"/>
      <c r="K9" s="94"/>
      <c r="L9" s="94"/>
      <c r="M9" s="94"/>
      <c r="N9" s="94"/>
      <c r="O9" s="94"/>
      <c r="P9" s="95"/>
    </row>
    <row r="10" spans="1:16" ht="20.25" customHeight="1">
      <c r="A10" s="7">
        <v>0.6319444444444444</v>
      </c>
      <c r="B10" s="6">
        <v>110</v>
      </c>
      <c r="C10" s="74" t="s">
        <v>72</v>
      </c>
      <c r="D10" s="74"/>
      <c r="E10" s="74"/>
      <c r="F10" s="74"/>
      <c r="G10" s="74"/>
      <c r="H10" s="74"/>
      <c r="I10" s="81"/>
      <c r="J10" s="81"/>
      <c r="K10" s="81"/>
      <c r="L10" s="81"/>
      <c r="M10" s="81"/>
      <c r="N10" s="81"/>
      <c r="O10" s="81"/>
      <c r="P10" s="82"/>
    </row>
    <row r="11" spans="1:16" ht="63" customHeight="1">
      <c r="A11" s="12"/>
      <c r="B11" s="13"/>
      <c r="C11" s="14" t="s">
        <v>73</v>
      </c>
      <c r="D11" s="88" t="s">
        <v>74</v>
      </c>
      <c r="E11" s="89"/>
      <c r="F11" s="89"/>
      <c r="G11" s="89"/>
      <c r="H11" s="90"/>
      <c r="I11" s="98" t="s">
        <v>102</v>
      </c>
      <c r="J11" s="96"/>
      <c r="K11" s="96"/>
      <c r="L11" s="96"/>
      <c r="M11" s="96"/>
      <c r="N11" s="96"/>
      <c r="O11" s="96"/>
      <c r="P11" s="97"/>
    </row>
    <row r="12" spans="1:16" ht="20.25" customHeight="1">
      <c r="A12" s="7"/>
      <c r="B12" s="5" t="s">
        <v>3</v>
      </c>
      <c r="C12" s="80" t="s">
        <v>9</v>
      </c>
      <c r="D12" s="80"/>
      <c r="E12" s="80"/>
      <c r="F12" s="80"/>
      <c r="G12" s="80"/>
      <c r="H12" s="80"/>
      <c r="I12" s="74"/>
      <c r="J12" s="74"/>
      <c r="K12" s="74"/>
      <c r="L12" s="74"/>
      <c r="M12" s="74"/>
      <c r="N12" s="74"/>
      <c r="O12" s="74"/>
      <c r="P12" s="84"/>
    </row>
    <row r="13" spans="1:16" ht="33.75" customHeight="1">
      <c r="A13" s="7">
        <v>0.7152777777777778</v>
      </c>
      <c r="B13" s="6">
        <v>30</v>
      </c>
      <c r="C13" s="119" t="s">
        <v>75</v>
      </c>
      <c r="D13" s="74"/>
      <c r="E13" s="74"/>
      <c r="F13" s="74"/>
      <c r="G13" s="74"/>
      <c r="H13" s="74"/>
      <c r="I13" s="93" t="s">
        <v>96</v>
      </c>
      <c r="J13" s="94"/>
      <c r="K13" s="94"/>
      <c r="L13" s="94"/>
      <c r="M13" s="94"/>
      <c r="N13" s="94"/>
      <c r="O13" s="94"/>
      <c r="P13" s="95"/>
    </row>
    <row r="14" spans="1:16" ht="33.75" customHeight="1">
      <c r="A14" s="7">
        <v>0.7361111111111112</v>
      </c>
      <c r="B14" s="6">
        <v>40</v>
      </c>
      <c r="C14" s="119" t="s">
        <v>76</v>
      </c>
      <c r="D14" s="74"/>
      <c r="E14" s="74"/>
      <c r="F14" s="74"/>
      <c r="G14" s="74"/>
      <c r="H14" s="74"/>
      <c r="I14" s="93" t="s">
        <v>95</v>
      </c>
      <c r="J14" s="94"/>
      <c r="K14" s="94"/>
      <c r="L14" s="94"/>
      <c r="M14" s="94"/>
      <c r="N14" s="94"/>
      <c r="O14" s="94"/>
      <c r="P14" s="95"/>
    </row>
    <row r="15" spans="1:16" ht="20.25" customHeight="1">
      <c r="A15" s="7">
        <v>0.7638888888888888</v>
      </c>
      <c r="B15" s="6"/>
      <c r="C15" s="74" t="s">
        <v>8</v>
      </c>
      <c r="D15" s="74"/>
      <c r="E15" s="74"/>
      <c r="F15" s="74"/>
      <c r="G15" s="74"/>
      <c r="H15" s="74"/>
      <c r="I15" s="107"/>
      <c r="J15" s="107"/>
      <c r="K15" s="107"/>
      <c r="L15" s="107"/>
      <c r="M15" s="107"/>
      <c r="N15" s="107"/>
      <c r="O15" s="107"/>
      <c r="P15" s="108"/>
    </row>
    <row r="16" spans="1:16" ht="20.25" customHeight="1">
      <c r="A16" s="83" t="s">
        <v>10</v>
      </c>
      <c r="B16" s="80"/>
      <c r="C16" s="80"/>
      <c r="D16" s="80"/>
      <c r="E16" s="80"/>
      <c r="F16" s="80"/>
      <c r="G16" s="80"/>
      <c r="H16" s="80"/>
      <c r="I16" s="74"/>
      <c r="J16" s="74"/>
      <c r="K16" s="74"/>
      <c r="L16" s="74"/>
      <c r="M16" s="74"/>
      <c r="N16" s="74"/>
      <c r="O16" s="74"/>
      <c r="P16" s="84"/>
    </row>
    <row r="17" spans="1:16" ht="20.25" customHeight="1" thickBot="1">
      <c r="A17" s="8">
        <v>0.78125</v>
      </c>
      <c r="B17" s="9" t="s">
        <v>11</v>
      </c>
      <c r="C17" s="87" t="s">
        <v>12</v>
      </c>
      <c r="D17" s="87"/>
      <c r="E17" s="87"/>
      <c r="F17" s="87"/>
      <c r="G17" s="87"/>
      <c r="H17" s="87"/>
      <c r="I17" s="85" t="s">
        <v>77</v>
      </c>
      <c r="J17" s="85"/>
      <c r="K17" s="85"/>
      <c r="L17" s="85"/>
      <c r="M17" s="85"/>
      <c r="N17" s="85"/>
      <c r="O17" s="85"/>
      <c r="P17" s="86"/>
    </row>
    <row r="18" ht="19.5" customHeight="1" thickBot="1"/>
    <row r="19" spans="1:16" ht="20.25" customHeight="1" thickBot="1">
      <c r="A19" s="77" t="s">
        <v>78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</row>
    <row r="20" spans="1:16" ht="20.25" customHeight="1" thickTop="1">
      <c r="A20" s="109" t="s">
        <v>2</v>
      </c>
      <c r="B20" s="110"/>
      <c r="C20" s="110" t="s">
        <v>0</v>
      </c>
      <c r="D20" s="110"/>
      <c r="E20" s="110"/>
      <c r="F20" s="110"/>
      <c r="G20" s="110"/>
      <c r="H20" s="110"/>
      <c r="I20" s="111" t="s">
        <v>1</v>
      </c>
      <c r="J20" s="111"/>
      <c r="K20" s="111"/>
      <c r="L20" s="111"/>
      <c r="M20" s="111"/>
      <c r="N20" s="111"/>
      <c r="O20" s="111"/>
      <c r="P20" s="112"/>
    </row>
    <row r="21" spans="1:16" ht="20.25" customHeight="1">
      <c r="A21" s="12">
        <v>0.375</v>
      </c>
      <c r="B21" s="13">
        <v>20</v>
      </c>
      <c r="C21" s="100" t="s">
        <v>16</v>
      </c>
      <c r="D21" s="100"/>
      <c r="E21" s="100"/>
      <c r="F21" s="100"/>
      <c r="G21" s="100"/>
      <c r="H21" s="100"/>
      <c r="I21" s="96"/>
      <c r="J21" s="96"/>
      <c r="K21" s="96"/>
      <c r="L21" s="96"/>
      <c r="M21" s="96"/>
      <c r="N21" s="96"/>
      <c r="O21" s="96"/>
      <c r="P21" s="97"/>
    </row>
    <row r="22" spans="1:16" ht="20.25" customHeight="1">
      <c r="A22" s="10">
        <v>0.3888888888888889</v>
      </c>
      <c r="B22" s="11" t="s">
        <v>5</v>
      </c>
      <c r="C22" s="99" t="s">
        <v>79</v>
      </c>
      <c r="D22" s="99"/>
      <c r="E22" s="99"/>
      <c r="F22" s="99"/>
      <c r="G22" s="99"/>
      <c r="H22" s="99"/>
      <c r="I22" s="91" t="s">
        <v>94</v>
      </c>
      <c r="J22" s="91"/>
      <c r="K22" s="91"/>
      <c r="L22" s="91"/>
      <c r="M22" s="91"/>
      <c r="N22" s="91"/>
      <c r="O22" s="91"/>
      <c r="P22" s="92"/>
    </row>
    <row r="23" spans="1:16" ht="20.25" customHeight="1">
      <c r="A23" s="7"/>
      <c r="B23" s="5" t="s">
        <v>3</v>
      </c>
      <c r="C23" s="80" t="s">
        <v>9</v>
      </c>
      <c r="D23" s="80"/>
      <c r="E23" s="80"/>
      <c r="F23" s="80"/>
      <c r="G23" s="80"/>
      <c r="H23" s="80"/>
      <c r="I23" s="74"/>
      <c r="J23" s="74"/>
      <c r="K23" s="74"/>
      <c r="L23" s="74"/>
      <c r="M23" s="74"/>
      <c r="N23" s="74"/>
      <c r="O23" s="74"/>
      <c r="P23" s="84"/>
    </row>
    <row r="24" spans="1:16" ht="20.25" customHeight="1">
      <c r="A24" s="7">
        <v>0.4166666666666667</v>
      </c>
      <c r="B24" s="6">
        <v>120</v>
      </c>
      <c r="C24" s="74" t="s">
        <v>80</v>
      </c>
      <c r="D24" s="74"/>
      <c r="E24" s="74"/>
      <c r="F24" s="74"/>
      <c r="G24" s="74"/>
      <c r="H24" s="74"/>
      <c r="I24" s="93"/>
      <c r="J24" s="94"/>
      <c r="K24" s="94"/>
      <c r="L24" s="94"/>
      <c r="M24" s="94"/>
      <c r="N24" s="94"/>
      <c r="O24" s="94"/>
      <c r="P24" s="95"/>
    </row>
    <row r="25" spans="1:16" ht="58.5" customHeight="1">
      <c r="A25" s="12"/>
      <c r="B25" s="13"/>
      <c r="C25" s="14"/>
      <c r="D25" s="88" t="s">
        <v>81</v>
      </c>
      <c r="E25" s="89"/>
      <c r="F25" s="89"/>
      <c r="G25" s="89"/>
      <c r="H25" s="90"/>
      <c r="I25" s="98" t="s">
        <v>103</v>
      </c>
      <c r="J25" s="96"/>
      <c r="K25" s="96"/>
      <c r="L25" s="96"/>
      <c r="M25" s="96"/>
      <c r="N25" s="96"/>
      <c r="O25" s="96"/>
      <c r="P25" s="97"/>
    </row>
    <row r="26" spans="1:16" ht="20.25" customHeight="1">
      <c r="A26" s="7">
        <v>0.5</v>
      </c>
      <c r="B26" s="5" t="s">
        <v>4</v>
      </c>
      <c r="C26" s="80" t="s">
        <v>13</v>
      </c>
      <c r="D26" s="80"/>
      <c r="E26" s="80"/>
      <c r="F26" s="80"/>
      <c r="G26" s="80"/>
      <c r="H26" s="80"/>
      <c r="I26" s="74"/>
      <c r="J26" s="74"/>
      <c r="K26" s="74"/>
      <c r="L26" s="74"/>
      <c r="M26" s="74"/>
      <c r="N26" s="74"/>
      <c r="O26" s="74"/>
      <c r="P26" s="84"/>
    </row>
    <row r="27" spans="1:16" ht="71.25" customHeight="1">
      <c r="A27" s="7">
        <v>0.5416666666666666</v>
      </c>
      <c r="B27" s="5" t="s">
        <v>17</v>
      </c>
      <c r="C27" s="74" t="s">
        <v>82</v>
      </c>
      <c r="D27" s="74"/>
      <c r="E27" s="74"/>
      <c r="F27" s="74"/>
      <c r="G27" s="74"/>
      <c r="H27" s="74"/>
      <c r="I27" s="81" t="s">
        <v>100</v>
      </c>
      <c r="J27" s="81"/>
      <c r="K27" s="81"/>
      <c r="L27" s="81"/>
      <c r="M27" s="81"/>
      <c r="N27" s="81"/>
      <c r="O27" s="81"/>
      <c r="P27" s="82"/>
    </row>
    <row r="28" spans="1:16" ht="20.25" customHeight="1">
      <c r="A28" s="7"/>
      <c r="B28" s="5" t="s">
        <v>3</v>
      </c>
      <c r="C28" s="80" t="s">
        <v>9</v>
      </c>
      <c r="D28" s="80"/>
      <c r="E28" s="80"/>
      <c r="F28" s="80"/>
      <c r="G28" s="80"/>
      <c r="H28" s="80"/>
      <c r="I28" s="74"/>
      <c r="J28" s="74"/>
      <c r="K28" s="74"/>
      <c r="L28" s="74"/>
      <c r="M28" s="74"/>
      <c r="N28" s="74"/>
      <c r="O28" s="74"/>
      <c r="P28" s="84"/>
    </row>
    <row r="29" spans="1:16" ht="20.25" customHeight="1">
      <c r="A29" s="10">
        <v>0.611111111111111</v>
      </c>
      <c r="B29" s="15" t="s">
        <v>15</v>
      </c>
      <c r="C29" s="99" t="s">
        <v>83</v>
      </c>
      <c r="D29" s="99"/>
      <c r="E29" s="99"/>
      <c r="F29" s="99"/>
      <c r="G29" s="99"/>
      <c r="H29" s="99"/>
      <c r="I29" s="105" t="s">
        <v>84</v>
      </c>
      <c r="J29" s="105"/>
      <c r="K29" s="105"/>
      <c r="L29" s="105"/>
      <c r="M29" s="105"/>
      <c r="N29" s="105"/>
      <c r="O29" s="105"/>
      <c r="P29" s="106"/>
    </row>
    <row r="30" spans="1:16" ht="20.25" customHeight="1" thickBot="1">
      <c r="A30" s="8">
        <v>0.6458333333333334</v>
      </c>
      <c r="B30" s="9" t="s">
        <v>3</v>
      </c>
      <c r="C30" s="120" t="s">
        <v>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</row>
    <row r="31" ht="20.25" customHeight="1">
      <c r="P31" s="4"/>
    </row>
    <row r="32" ht="19.5" customHeight="1" thickBot="1">
      <c r="A32" s="61"/>
    </row>
    <row r="33" spans="1:16" ht="20.25" customHeight="1" thickBot="1">
      <c r="A33" s="77" t="s">
        <v>85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</row>
    <row r="34" spans="1:16" ht="20.25" customHeight="1" thickTop="1">
      <c r="A34" s="109" t="s">
        <v>2</v>
      </c>
      <c r="B34" s="110"/>
      <c r="C34" s="126" t="s">
        <v>14</v>
      </c>
      <c r="D34" s="127"/>
      <c r="E34" s="127"/>
      <c r="F34" s="127"/>
      <c r="G34" s="127"/>
      <c r="H34" s="128"/>
      <c r="I34" s="109" t="s">
        <v>2</v>
      </c>
      <c r="J34" s="110"/>
      <c r="K34" s="129" t="s">
        <v>86</v>
      </c>
      <c r="L34" s="130"/>
      <c r="M34" s="130"/>
      <c r="N34" s="130"/>
      <c r="O34" s="130"/>
      <c r="P34" s="131"/>
    </row>
    <row r="35" spans="1:16" ht="20.25" customHeight="1">
      <c r="A35" s="12"/>
      <c r="B35" s="13"/>
      <c r="C35" s="132" t="s">
        <v>87</v>
      </c>
      <c r="D35" s="133"/>
      <c r="E35" s="133"/>
      <c r="F35" s="133"/>
      <c r="G35" s="133"/>
      <c r="H35" s="134"/>
      <c r="I35" s="12"/>
      <c r="J35" s="13"/>
      <c r="K35" s="132" t="s">
        <v>98</v>
      </c>
      <c r="L35" s="133"/>
      <c r="M35" s="133"/>
      <c r="N35" s="133"/>
      <c r="O35" s="133"/>
      <c r="P35" s="134"/>
    </row>
    <row r="36" spans="1:16" ht="20.25" customHeight="1">
      <c r="A36" s="67">
        <v>0.3333333333333333</v>
      </c>
      <c r="B36" s="68" t="s">
        <v>45</v>
      </c>
      <c r="C36" s="69" t="s">
        <v>52</v>
      </c>
      <c r="D36" s="70"/>
      <c r="E36" s="70"/>
      <c r="F36" s="70"/>
      <c r="G36" s="70"/>
      <c r="H36" s="71"/>
      <c r="I36" s="67">
        <v>0.3333333333333333</v>
      </c>
      <c r="J36" s="68" t="s">
        <v>44</v>
      </c>
      <c r="K36" s="69" t="s">
        <v>52</v>
      </c>
      <c r="L36" s="70"/>
      <c r="M36" s="70"/>
      <c r="N36" s="70"/>
      <c r="O36" s="70"/>
      <c r="P36" s="71"/>
    </row>
    <row r="37" spans="1:16" ht="20.25" customHeight="1">
      <c r="A37" s="67">
        <v>0.3958333333333333</v>
      </c>
      <c r="B37" s="68" t="s">
        <v>45</v>
      </c>
      <c r="C37" s="69" t="s">
        <v>88</v>
      </c>
      <c r="D37" s="70"/>
      <c r="E37" s="70"/>
      <c r="F37" s="70"/>
      <c r="G37" s="70"/>
      <c r="H37" s="71"/>
      <c r="I37" s="67">
        <v>0.3958333333333333</v>
      </c>
      <c r="J37" s="68" t="s">
        <v>44</v>
      </c>
      <c r="K37" s="69" t="s">
        <v>97</v>
      </c>
      <c r="L37" s="70"/>
      <c r="M37" s="70"/>
      <c r="N37" s="70"/>
      <c r="O37" s="70"/>
      <c r="P37" s="71"/>
    </row>
    <row r="38" spans="1:16" ht="20.25" customHeight="1">
      <c r="A38" s="67"/>
      <c r="B38" s="68"/>
      <c r="C38" s="69" t="s">
        <v>89</v>
      </c>
      <c r="D38" s="70"/>
      <c r="E38" s="70"/>
      <c r="F38" s="70"/>
      <c r="G38" s="70"/>
      <c r="H38" s="71"/>
      <c r="I38" s="67"/>
      <c r="J38" s="68"/>
      <c r="K38" s="69" t="s">
        <v>89</v>
      </c>
      <c r="L38" s="70"/>
      <c r="M38" s="70"/>
      <c r="N38" s="70"/>
      <c r="O38" s="70"/>
      <c r="P38" s="71"/>
    </row>
    <row r="39" spans="1:16" ht="20.25" customHeight="1">
      <c r="A39" s="67">
        <v>0.5833333333333334</v>
      </c>
      <c r="B39" s="68" t="s">
        <v>45</v>
      </c>
      <c r="C39" s="69" t="s">
        <v>90</v>
      </c>
      <c r="D39" s="70"/>
      <c r="E39" s="70"/>
      <c r="F39" s="70"/>
      <c r="G39" s="70"/>
      <c r="H39" s="71"/>
      <c r="I39" s="67">
        <v>0.6041666666666666</v>
      </c>
      <c r="J39" s="68" t="s">
        <v>44</v>
      </c>
      <c r="K39" s="69" t="s">
        <v>90</v>
      </c>
      <c r="L39" s="70"/>
      <c r="M39" s="70"/>
      <c r="N39" s="70"/>
      <c r="O39" s="70"/>
      <c r="P39" s="71"/>
    </row>
    <row r="40" spans="1:16" ht="20.25" customHeight="1">
      <c r="A40" s="67">
        <v>0.6666666666666666</v>
      </c>
      <c r="B40" s="68"/>
      <c r="C40" s="69" t="s">
        <v>41</v>
      </c>
      <c r="D40" s="70"/>
      <c r="E40" s="70"/>
      <c r="F40" s="70"/>
      <c r="G40" s="70"/>
      <c r="H40" s="71"/>
      <c r="I40" s="67">
        <v>0.6666666666666666</v>
      </c>
      <c r="J40" s="68"/>
      <c r="K40" s="69" t="s">
        <v>41</v>
      </c>
      <c r="L40" s="70"/>
      <c r="M40" s="70"/>
      <c r="N40" s="70"/>
      <c r="O40" s="70"/>
      <c r="P40" s="71"/>
    </row>
    <row r="41" spans="1:16" ht="20.25" customHeight="1" thickBot="1">
      <c r="A41" s="72">
        <v>0.6944444444444445</v>
      </c>
      <c r="B41" s="73"/>
      <c r="C41" s="123" t="s">
        <v>42</v>
      </c>
      <c r="D41" s="124"/>
      <c r="E41" s="124"/>
      <c r="F41" s="124"/>
      <c r="G41" s="124"/>
      <c r="H41" s="125"/>
      <c r="I41" s="72">
        <v>0.6944444444444445</v>
      </c>
      <c r="J41" s="73"/>
      <c r="K41" s="123" t="s">
        <v>42</v>
      </c>
      <c r="L41" s="124"/>
      <c r="M41" s="124"/>
      <c r="N41" s="124"/>
      <c r="O41" s="124"/>
      <c r="P41" s="125"/>
    </row>
    <row r="43" ht="20.25" customHeight="1">
      <c r="A43" s="2"/>
    </row>
    <row r="45" ht="20.25" customHeight="1">
      <c r="A45" s="2"/>
    </row>
  </sheetData>
  <sheetProtection/>
  <mergeCells count="62">
    <mergeCell ref="C41:H41"/>
    <mergeCell ref="K41:P41"/>
    <mergeCell ref="A34:B34"/>
    <mergeCell ref="C34:H34"/>
    <mergeCell ref="I34:J34"/>
    <mergeCell ref="K34:P34"/>
    <mergeCell ref="C35:H35"/>
    <mergeCell ref="K35:P35"/>
    <mergeCell ref="C28:H28"/>
    <mergeCell ref="I28:P28"/>
    <mergeCell ref="C29:H29"/>
    <mergeCell ref="I29:P29"/>
    <mergeCell ref="C30:P30"/>
    <mergeCell ref="A33:P33"/>
    <mergeCell ref="D25:H25"/>
    <mergeCell ref="I25:P25"/>
    <mergeCell ref="C26:H26"/>
    <mergeCell ref="I26:P26"/>
    <mergeCell ref="C27:H27"/>
    <mergeCell ref="I27:P27"/>
    <mergeCell ref="C22:H22"/>
    <mergeCell ref="I22:P22"/>
    <mergeCell ref="C23:H23"/>
    <mergeCell ref="I23:P23"/>
    <mergeCell ref="C24:H24"/>
    <mergeCell ref="I24:P24"/>
    <mergeCell ref="A19:P19"/>
    <mergeCell ref="A20:B20"/>
    <mergeCell ref="C20:H20"/>
    <mergeCell ref="I20:P20"/>
    <mergeCell ref="C21:H21"/>
    <mergeCell ref="I21:P21"/>
    <mergeCell ref="C15:H15"/>
    <mergeCell ref="I15:P15"/>
    <mergeCell ref="A16:H16"/>
    <mergeCell ref="I16:P16"/>
    <mergeCell ref="C17:H17"/>
    <mergeCell ref="I17:P17"/>
    <mergeCell ref="C12:H12"/>
    <mergeCell ref="I12:P12"/>
    <mergeCell ref="C13:H13"/>
    <mergeCell ref="I13:P13"/>
    <mergeCell ref="C14:H14"/>
    <mergeCell ref="I14:P14"/>
    <mergeCell ref="C9:H9"/>
    <mergeCell ref="I9:P9"/>
    <mergeCell ref="C10:H10"/>
    <mergeCell ref="I10:P10"/>
    <mergeCell ref="D11:H11"/>
    <mergeCell ref="I11:P11"/>
    <mergeCell ref="C6:H6"/>
    <mergeCell ref="I6:P6"/>
    <mergeCell ref="C7:H7"/>
    <mergeCell ref="I7:P7"/>
    <mergeCell ref="C8:H8"/>
    <mergeCell ref="I8:P8"/>
    <mergeCell ref="A1:P1"/>
    <mergeCell ref="A3:P3"/>
    <mergeCell ref="A4:B4"/>
    <mergeCell ref="C4:H4"/>
    <mergeCell ref="I4:P4"/>
    <mergeCell ref="C5:P5"/>
  </mergeCells>
  <printOptions horizontalCentered="1" verticalCentered="1"/>
  <pageMargins left="0" right="0" top="0.7874015748031497" bottom="0.3937007874015748" header="0.31496062992125984" footer="0.1968503937007874"/>
  <pageSetup errors="blank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tabSelected="1" view="pageBreakPreview" zoomScale="85" zoomScaleSheetLayoutView="85" zoomScalePageLayoutView="0" workbookViewId="0" topLeftCell="A6">
      <selection activeCell="N18" sqref="N18"/>
    </sheetView>
  </sheetViews>
  <sheetFormatPr defaultColWidth="9.00390625" defaultRowHeight="13.5"/>
  <cols>
    <col min="1" max="2" width="6.125" style="1" customWidth="1"/>
    <col min="3" max="10" width="6.875" style="1" customWidth="1"/>
    <col min="11" max="14" width="8.625" style="1" customWidth="1"/>
    <col min="15" max="15" width="9.875" style="1" customWidth="1"/>
    <col min="16" max="17" width="10.625" style="1" customWidth="1"/>
    <col min="18" max="18" width="10.625" style="3" customWidth="1"/>
    <col min="19" max="16384" width="9.00390625" style="1" customWidth="1"/>
  </cols>
  <sheetData>
    <row r="1" spans="1:18" ht="57.75" customHeight="1" thickBot="1" thickTop="1">
      <c r="A1" s="155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18" thickTop="1">
      <c r="A2" s="158" t="s">
        <v>51</v>
      </c>
      <c r="B2" s="158"/>
      <c r="C2" s="158"/>
      <c r="D2" s="15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8" customHeight="1">
      <c r="A3" s="46" t="s">
        <v>92</v>
      </c>
      <c r="B3" s="48"/>
      <c r="C3" s="48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8" customHeight="1">
      <c r="A4" s="46" t="s">
        <v>55</v>
      </c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9"/>
      <c r="N4" s="38"/>
      <c r="O4" s="38"/>
      <c r="P4" s="40"/>
      <c r="Q4" s="40"/>
      <c r="R4" s="40"/>
    </row>
    <row r="5" spans="1:18" ht="18" customHeight="1">
      <c r="A5" s="46" t="s">
        <v>56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9"/>
      <c r="N5" s="38"/>
      <c r="O5" s="38"/>
      <c r="P5" s="40"/>
      <c r="Q5" s="40"/>
      <c r="R5" s="40"/>
    </row>
    <row r="6" spans="1:18" ht="18" customHeight="1">
      <c r="A6" s="46" t="s">
        <v>91</v>
      </c>
      <c r="B6" s="37"/>
      <c r="C6" s="37"/>
      <c r="D6" s="38"/>
      <c r="E6" s="38"/>
      <c r="F6" s="38"/>
      <c r="G6" s="38"/>
      <c r="H6" s="38"/>
      <c r="I6" s="38"/>
      <c r="J6" s="38"/>
      <c r="K6" s="38"/>
      <c r="L6" s="38"/>
      <c r="M6" s="39"/>
      <c r="N6" s="38"/>
      <c r="O6" s="38"/>
      <c r="P6" s="40"/>
      <c r="Q6" s="40"/>
      <c r="R6" s="40"/>
    </row>
    <row r="7" spans="1:18" ht="18" customHeight="1">
      <c r="A7" s="50" t="s">
        <v>53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8" customHeight="1">
      <c r="A8" s="50" t="s">
        <v>93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9" customHeight="1" thickBot="1">
      <c r="A9" s="4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20" ht="20.25" customHeight="1" thickTop="1">
      <c r="A10" s="159" t="s">
        <v>35</v>
      </c>
      <c r="B10" s="160"/>
      <c r="C10" s="160"/>
      <c r="D10" s="165" t="s">
        <v>34</v>
      </c>
      <c r="E10" s="166"/>
      <c r="F10" s="166"/>
      <c r="G10" s="166"/>
      <c r="H10" s="166"/>
      <c r="I10" s="166"/>
      <c r="J10" s="167"/>
      <c r="K10" s="168" t="s">
        <v>57</v>
      </c>
      <c r="L10" s="168" t="s">
        <v>58</v>
      </c>
      <c r="M10" s="170" t="s">
        <v>50</v>
      </c>
      <c r="N10" s="171"/>
      <c r="O10" s="172"/>
      <c r="P10" s="144" t="s">
        <v>33</v>
      </c>
      <c r="Q10" s="145"/>
      <c r="R10" s="146"/>
      <c r="S10" s="25" t="s">
        <v>32</v>
      </c>
      <c r="T10" s="1">
        <v>1</v>
      </c>
    </row>
    <row r="11" spans="1:20" ht="20.25" customHeight="1">
      <c r="A11" s="161"/>
      <c r="B11" s="162"/>
      <c r="C11" s="162"/>
      <c r="D11" s="173">
        <v>1000</v>
      </c>
      <c r="E11" s="174"/>
      <c r="F11" s="175"/>
      <c r="G11" s="173">
        <v>1000</v>
      </c>
      <c r="H11" s="174"/>
      <c r="I11" s="176"/>
      <c r="J11" s="175"/>
      <c r="K11" s="169"/>
      <c r="L11" s="169"/>
      <c r="M11" s="65" t="s">
        <v>24</v>
      </c>
      <c r="N11" s="62" t="s">
        <v>23</v>
      </c>
      <c r="O11" s="41" t="s">
        <v>48</v>
      </c>
      <c r="P11" s="135" t="s">
        <v>59</v>
      </c>
      <c r="Q11" s="136"/>
      <c r="R11" s="137"/>
      <c r="S11" s="25" t="s">
        <v>31</v>
      </c>
      <c r="T11" s="1">
        <v>0</v>
      </c>
    </row>
    <row r="12" spans="1:18" ht="20.25" customHeight="1">
      <c r="A12" s="163"/>
      <c r="B12" s="164"/>
      <c r="C12" s="164"/>
      <c r="D12" s="24" t="s">
        <v>30</v>
      </c>
      <c r="E12" s="5" t="s">
        <v>29</v>
      </c>
      <c r="F12" s="23" t="s">
        <v>28</v>
      </c>
      <c r="G12" s="24" t="s">
        <v>27</v>
      </c>
      <c r="H12" s="5" t="s">
        <v>26</v>
      </c>
      <c r="I12" s="5" t="s">
        <v>25</v>
      </c>
      <c r="J12" s="23" t="s">
        <v>43</v>
      </c>
      <c r="K12" s="51">
        <v>3500</v>
      </c>
      <c r="L12" s="51">
        <v>600</v>
      </c>
      <c r="M12" s="51">
        <v>2000</v>
      </c>
      <c r="N12" s="63">
        <v>2000</v>
      </c>
      <c r="O12" s="36">
        <v>2000</v>
      </c>
      <c r="P12" s="138"/>
      <c r="Q12" s="153"/>
      <c r="R12" s="154"/>
    </row>
    <row r="13" spans="1:18" s="16" customFormat="1" ht="25.5" customHeight="1">
      <c r="A13" s="177"/>
      <c r="B13" s="178"/>
      <c r="C13" s="179"/>
      <c r="D13" s="22"/>
      <c r="E13" s="21"/>
      <c r="F13" s="20"/>
      <c r="G13" s="22"/>
      <c r="H13" s="21"/>
      <c r="I13" s="27"/>
      <c r="J13" s="20"/>
      <c r="K13" s="186"/>
      <c r="L13" s="186"/>
      <c r="M13" s="66"/>
      <c r="N13" s="64"/>
      <c r="O13" s="20"/>
      <c r="P13" s="138"/>
      <c r="Q13" s="139"/>
      <c r="R13" s="140"/>
    </row>
    <row r="14" spans="1:18" s="16" customFormat="1" ht="20.25" customHeight="1" thickBot="1">
      <c r="A14" s="180"/>
      <c r="B14" s="181"/>
      <c r="C14" s="182"/>
      <c r="D14" s="19" t="s">
        <v>22</v>
      </c>
      <c r="E14" s="18" t="str">
        <f>IF(D13:F13=$S10,$S10,$S11)</f>
        <v>×</v>
      </c>
      <c r="F14" s="17">
        <f>IF(E14=$S10,$T10,$T11)</f>
        <v>0</v>
      </c>
      <c r="G14" s="19" t="s">
        <v>21</v>
      </c>
      <c r="H14" s="18"/>
      <c r="I14" s="28"/>
      <c r="J14" s="17"/>
      <c r="K14" s="187"/>
      <c r="L14" s="187"/>
      <c r="M14" s="147">
        <f>M12*COUNTIF(M13,$S$10)+N12*COUNTIF(N13,$S$10)+O12*COUNTIF(O13,$S$10)</f>
        <v>0</v>
      </c>
      <c r="N14" s="148"/>
      <c r="O14" s="149"/>
      <c r="P14" s="141" t="s">
        <v>20</v>
      </c>
      <c r="Q14" s="142"/>
      <c r="R14" s="143"/>
    </row>
    <row r="15" spans="1:18" ht="24" customHeight="1" thickBot="1" thickTop="1">
      <c r="A15" s="183"/>
      <c r="B15" s="184"/>
      <c r="C15" s="185"/>
      <c r="D15" s="52" t="s">
        <v>60</v>
      </c>
      <c r="E15" s="188">
        <f>IF(COUNTIF(D13:F13,"○"),1*1000,"")</f>
      </c>
      <c r="F15" s="189"/>
      <c r="G15" s="52" t="s">
        <v>60</v>
      </c>
      <c r="H15" s="188">
        <f>IF(COUNTIF(G13:J13,"○"),1*1000,"")</f>
      </c>
      <c r="I15" s="188"/>
      <c r="J15" s="189"/>
      <c r="K15" s="147">
        <f>K12*COUNTIF(K13,$S$10)+L12*COUNTIF(L13,$S$10)</f>
        <v>0</v>
      </c>
      <c r="L15" s="150"/>
      <c r="M15" s="29" t="s">
        <v>19</v>
      </c>
      <c r="N15" s="151">
        <f>SUM(E15,H15,M14,K15)</f>
        <v>0</v>
      </c>
      <c r="O15" s="152"/>
      <c r="P15" s="31"/>
      <c r="Q15" s="32" t="s">
        <v>49</v>
      </c>
      <c r="R15" s="33"/>
    </row>
    <row r="16" spans="1:18" s="26" customFormat="1" ht="24" customHeight="1" thickTop="1">
      <c r="A16" s="190" t="s">
        <v>61</v>
      </c>
      <c r="B16" s="191"/>
      <c r="C16" s="192"/>
      <c r="D16" s="76" t="s">
        <v>37</v>
      </c>
      <c r="E16" s="196"/>
      <c r="F16" s="75" t="s">
        <v>46</v>
      </c>
      <c r="G16" s="196"/>
      <c r="H16" s="75" t="s">
        <v>36</v>
      </c>
      <c r="I16" s="76"/>
      <c r="J16" s="197" t="s">
        <v>62</v>
      </c>
      <c r="K16" s="198"/>
      <c r="L16" s="198"/>
      <c r="M16" s="198"/>
      <c r="N16" s="198"/>
      <c r="O16" s="199"/>
      <c r="P16" s="200" t="s">
        <v>63</v>
      </c>
      <c r="Q16" s="201"/>
      <c r="R16" s="202"/>
    </row>
    <row r="17" spans="1:18" s="26" customFormat="1" ht="24" customHeight="1" thickBot="1">
      <c r="A17" s="193"/>
      <c r="B17" s="194"/>
      <c r="C17" s="195"/>
      <c r="D17" s="206" t="s">
        <v>64</v>
      </c>
      <c r="E17" s="207"/>
      <c r="F17" s="53"/>
      <c r="G17" s="54" t="s">
        <v>47</v>
      </c>
      <c r="H17" s="55"/>
      <c r="I17" s="56" t="s">
        <v>65</v>
      </c>
      <c r="J17" s="208" t="s">
        <v>40</v>
      </c>
      <c r="K17" s="209"/>
      <c r="L17" s="210" t="s">
        <v>39</v>
      </c>
      <c r="M17" s="209"/>
      <c r="N17" s="210" t="s">
        <v>38</v>
      </c>
      <c r="O17" s="211"/>
      <c r="P17" s="203"/>
      <c r="Q17" s="204"/>
      <c r="R17" s="205"/>
    </row>
    <row r="18" spans="1:18" s="26" customFormat="1" ht="16.5" customHeight="1" thickBot="1" thickTop="1">
      <c r="A18" s="43"/>
      <c r="B18" s="43"/>
      <c r="C18" s="43"/>
      <c r="D18" s="34"/>
      <c r="E18" s="34"/>
      <c r="F18" s="34"/>
      <c r="G18" s="34"/>
      <c r="H18" s="34"/>
      <c r="I18" s="34"/>
      <c r="J18" s="34"/>
      <c r="K18" s="34"/>
      <c r="L18" s="34"/>
      <c r="M18" s="30"/>
      <c r="N18" s="34"/>
      <c r="O18" s="34"/>
      <c r="P18" s="44"/>
      <c r="Q18" s="44"/>
      <c r="R18" s="44"/>
    </row>
    <row r="19" spans="1:20" ht="20.25" customHeight="1" thickTop="1">
      <c r="A19" s="159" t="s">
        <v>35</v>
      </c>
      <c r="B19" s="160"/>
      <c r="C19" s="160"/>
      <c r="D19" s="165" t="s">
        <v>34</v>
      </c>
      <c r="E19" s="166"/>
      <c r="F19" s="166"/>
      <c r="G19" s="166"/>
      <c r="H19" s="166"/>
      <c r="I19" s="166"/>
      <c r="J19" s="167"/>
      <c r="K19" s="168" t="s">
        <v>57</v>
      </c>
      <c r="L19" s="168" t="s">
        <v>58</v>
      </c>
      <c r="M19" s="170" t="s">
        <v>50</v>
      </c>
      <c r="N19" s="171"/>
      <c r="O19" s="172"/>
      <c r="P19" s="144" t="s">
        <v>33</v>
      </c>
      <c r="Q19" s="145"/>
      <c r="R19" s="146"/>
      <c r="S19" s="25" t="s">
        <v>32</v>
      </c>
      <c r="T19" s="1">
        <v>1</v>
      </c>
    </row>
    <row r="20" spans="1:20" ht="20.25" customHeight="1">
      <c r="A20" s="161"/>
      <c r="B20" s="162"/>
      <c r="C20" s="162"/>
      <c r="D20" s="173">
        <v>1000</v>
      </c>
      <c r="E20" s="174"/>
      <c r="F20" s="175"/>
      <c r="G20" s="173">
        <v>1000</v>
      </c>
      <c r="H20" s="174"/>
      <c r="I20" s="176"/>
      <c r="J20" s="175"/>
      <c r="K20" s="169"/>
      <c r="L20" s="169"/>
      <c r="M20" s="65" t="s">
        <v>24</v>
      </c>
      <c r="N20" s="42" t="s">
        <v>23</v>
      </c>
      <c r="O20" s="41" t="s">
        <v>48</v>
      </c>
      <c r="P20" s="135" t="s">
        <v>59</v>
      </c>
      <c r="Q20" s="136"/>
      <c r="R20" s="137"/>
      <c r="S20" s="25" t="s">
        <v>31</v>
      </c>
      <c r="T20" s="1">
        <v>0</v>
      </c>
    </row>
    <row r="21" spans="1:18" ht="20.25" customHeight="1">
      <c r="A21" s="163"/>
      <c r="B21" s="164"/>
      <c r="C21" s="164"/>
      <c r="D21" s="24" t="s">
        <v>30</v>
      </c>
      <c r="E21" s="5" t="s">
        <v>29</v>
      </c>
      <c r="F21" s="23" t="s">
        <v>28</v>
      </c>
      <c r="G21" s="24" t="s">
        <v>27</v>
      </c>
      <c r="H21" s="5" t="s">
        <v>26</v>
      </c>
      <c r="I21" s="5" t="s">
        <v>25</v>
      </c>
      <c r="J21" s="23" t="s">
        <v>43</v>
      </c>
      <c r="K21" s="51">
        <v>3500</v>
      </c>
      <c r="L21" s="51">
        <v>600</v>
      </c>
      <c r="M21" s="51">
        <v>2000</v>
      </c>
      <c r="N21" s="35">
        <v>2000</v>
      </c>
      <c r="O21" s="36">
        <v>2000</v>
      </c>
      <c r="P21" s="138"/>
      <c r="Q21" s="153"/>
      <c r="R21" s="154"/>
    </row>
    <row r="22" spans="1:18" s="16" customFormat="1" ht="25.5" customHeight="1">
      <c r="A22" s="177"/>
      <c r="B22" s="178"/>
      <c r="C22" s="179"/>
      <c r="D22" s="22"/>
      <c r="E22" s="21"/>
      <c r="F22" s="20"/>
      <c r="G22" s="22"/>
      <c r="H22" s="21"/>
      <c r="I22" s="27"/>
      <c r="J22" s="20"/>
      <c r="K22" s="186"/>
      <c r="L22" s="186"/>
      <c r="M22" s="66"/>
      <c r="N22" s="21"/>
      <c r="O22" s="20"/>
      <c r="P22" s="138"/>
      <c r="Q22" s="139"/>
      <c r="R22" s="140"/>
    </row>
    <row r="23" spans="1:18" s="16" customFormat="1" ht="20.25" customHeight="1" thickBot="1">
      <c r="A23" s="180"/>
      <c r="B23" s="181"/>
      <c r="C23" s="182"/>
      <c r="D23" s="19" t="s">
        <v>22</v>
      </c>
      <c r="E23" s="18" t="str">
        <f>IF(D22:F22=$S19,$S19,$S20)</f>
        <v>×</v>
      </c>
      <c r="F23" s="17">
        <f>IF(E23=$S19,$T19,$T20)</f>
        <v>0</v>
      </c>
      <c r="G23" s="19" t="s">
        <v>21</v>
      </c>
      <c r="H23" s="18"/>
      <c r="I23" s="28"/>
      <c r="J23" s="17"/>
      <c r="K23" s="187"/>
      <c r="L23" s="187"/>
      <c r="M23" s="147">
        <f>M21*COUNTIF(M22,$S$10)+N21*COUNTIF(N22,$S$10)+O21*COUNTIF(O22,$S$10)</f>
        <v>0</v>
      </c>
      <c r="N23" s="148"/>
      <c r="O23" s="149"/>
      <c r="P23" s="141" t="s">
        <v>20</v>
      </c>
      <c r="Q23" s="142"/>
      <c r="R23" s="143"/>
    </row>
    <row r="24" spans="1:18" ht="24" customHeight="1" thickBot="1" thickTop="1">
      <c r="A24" s="183"/>
      <c r="B24" s="184"/>
      <c r="C24" s="185"/>
      <c r="D24" s="52" t="s">
        <v>60</v>
      </c>
      <c r="E24" s="188">
        <f>IF(COUNTIF(D22:F22,"○"),1*1000,"")</f>
      </c>
      <c r="F24" s="189"/>
      <c r="G24" s="52" t="s">
        <v>60</v>
      </c>
      <c r="H24" s="188">
        <f>IF(COUNTIF(G22:J22,"○"),1*1000,"")</f>
      </c>
      <c r="I24" s="188"/>
      <c r="J24" s="189"/>
      <c r="K24" s="147">
        <f>K21*COUNTIF(K22,$S$10)+L21*COUNTIF(L22,$S$10)</f>
        <v>0</v>
      </c>
      <c r="L24" s="150"/>
      <c r="M24" s="29" t="s">
        <v>19</v>
      </c>
      <c r="N24" s="151">
        <f>SUM(E24,H24,M23,K24)</f>
        <v>0</v>
      </c>
      <c r="O24" s="152"/>
      <c r="P24" s="31"/>
      <c r="Q24" s="32" t="s">
        <v>49</v>
      </c>
      <c r="R24" s="33"/>
    </row>
    <row r="25" spans="1:18" s="26" customFormat="1" ht="24" customHeight="1" thickTop="1">
      <c r="A25" s="190" t="s">
        <v>61</v>
      </c>
      <c r="B25" s="191"/>
      <c r="C25" s="192"/>
      <c r="D25" s="76" t="s">
        <v>37</v>
      </c>
      <c r="E25" s="196"/>
      <c r="F25" s="75" t="s">
        <v>46</v>
      </c>
      <c r="G25" s="196"/>
      <c r="H25" s="75" t="s">
        <v>36</v>
      </c>
      <c r="I25" s="76"/>
      <c r="J25" s="197" t="s">
        <v>62</v>
      </c>
      <c r="K25" s="198"/>
      <c r="L25" s="198"/>
      <c r="M25" s="198"/>
      <c r="N25" s="198"/>
      <c r="O25" s="199"/>
      <c r="P25" s="200" t="s">
        <v>63</v>
      </c>
      <c r="Q25" s="201"/>
      <c r="R25" s="202"/>
    </row>
    <row r="26" spans="1:18" s="26" customFormat="1" ht="24" customHeight="1" thickBot="1">
      <c r="A26" s="193"/>
      <c r="B26" s="194"/>
      <c r="C26" s="195"/>
      <c r="D26" s="206" t="s">
        <v>64</v>
      </c>
      <c r="E26" s="207"/>
      <c r="F26" s="53"/>
      <c r="G26" s="54" t="s">
        <v>47</v>
      </c>
      <c r="H26" s="55"/>
      <c r="I26" s="56" t="s">
        <v>65</v>
      </c>
      <c r="J26" s="208" t="s">
        <v>40</v>
      </c>
      <c r="K26" s="209"/>
      <c r="L26" s="210" t="s">
        <v>39</v>
      </c>
      <c r="M26" s="209"/>
      <c r="N26" s="210" t="s">
        <v>38</v>
      </c>
      <c r="O26" s="211"/>
      <c r="P26" s="203"/>
      <c r="Q26" s="204"/>
      <c r="R26" s="205"/>
    </row>
    <row r="27" ht="14.25" thickTop="1"/>
  </sheetData>
  <sheetProtection/>
  <mergeCells count="62">
    <mergeCell ref="P25:R26"/>
    <mergeCell ref="D26:E26"/>
    <mergeCell ref="J26:K26"/>
    <mergeCell ref="L26:M26"/>
    <mergeCell ref="N26:O26"/>
    <mergeCell ref="A19:C21"/>
    <mergeCell ref="A25:C26"/>
    <mergeCell ref="D25:E25"/>
    <mergeCell ref="F25:G25"/>
    <mergeCell ref="H25:I25"/>
    <mergeCell ref="J25:O25"/>
    <mergeCell ref="A22:C24"/>
    <mergeCell ref="K22:K23"/>
    <mergeCell ref="L22:L23"/>
    <mergeCell ref="M23:O23"/>
    <mergeCell ref="E24:F24"/>
    <mergeCell ref="H24:J24"/>
    <mergeCell ref="K24:L24"/>
    <mergeCell ref="N24:O24"/>
    <mergeCell ref="D19:J19"/>
    <mergeCell ref="K19:K20"/>
    <mergeCell ref="L19:L20"/>
    <mergeCell ref="M19:O19"/>
    <mergeCell ref="D20:F20"/>
    <mergeCell ref="G20:J20"/>
    <mergeCell ref="A16:C17"/>
    <mergeCell ref="D16:E16"/>
    <mergeCell ref="F16:G16"/>
    <mergeCell ref="H16:I16"/>
    <mergeCell ref="J16:O16"/>
    <mergeCell ref="P16:R17"/>
    <mergeCell ref="D17:E17"/>
    <mergeCell ref="J17:K17"/>
    <mergeCell ref="L17:M17"/>
    <mergeCell ref="N17:O17"/>
    <mergeCell ref="D11:F11"/>
    <mergeCell ref="G11:J11"/>
    <mergeCell ref="A13:C15"/>
    <mergeCell ref="K13:K14"/>
    <mergeCell ref="L13:L14"/>
    <mergeCell ref="P13:R13"/>
    <mergeCell ref="E15:F15"/>
    <mergeCell ref="H15:J15"/>
    <mergeCell ref="P14:R14"/>
    <mergeCell ref="A1:R1"/>
    <mergeCell ref="P10:R10"/>
    <mergeCell ref="A2:D2"/>
    <mergeCell ref="P11:R11"/>
    <mergeCell ref="A10:C12"/>
    <mergeCell ref="P12:R12"/>
    <mergeCell ref="D10:J10"/>
    <mergeCell ref="K10:K11"/>
    <mergeCell ref="L10:L11"/>
    <mergeCell ref="M10:O10"/>
    <mergeCell ref="P20:R20"/>
    <mergeCell ref="P22:R22"/>
    <mergeCell ref="P23:R23"/>
    <mergeCell ref="P19:R19"/>
    <mergeCell ref="M14:O14"/>
    <mergeCell ref="K15:L15"/>
    <mergeCell ref="N15:O15"/>
    <mergeCell ref="P21:R21"/>
  </mergeCells>
  <dataValidations count="1">
    <dataValidation type="list" allowBlank="1" showInputMessage="1" showErrorMessage="1" sqref="D13:O13 D22:O22">
      <formula1>$S$10:$S$11</formula1>
    </dataValidation>
  </dataValidations>
  <printOptions/>
  <pageMargins left="0.2362204724409449" right="0.2362204724409449" top="0.5511811023622047" bottom="0.551181102362204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九州地方整備局</dc:creator>
  <cp:keywords/>
  <dc:description/>
  <cp:lastModifiedBy>ND_kudo</cp:lastModifiedBy>
  <cp:lastPrinted>2017-12-07T02:18:16Z</cp:lastPrinted>
  <dcterms:created xsi:type="dcterms:W3CDTF">2011-12-02T04:24:16Z</dcterms:created>
  <dcterms:modified xsi:type="dcterms:W3CDTF">2017-12-07T04:42:23Z</dcterms:modified>
  <cp:category/>
  <cp:version/>
  <cp:contentType/>
  <cp:contentStatus/>
</cp:coreProperties>
</file>